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c0.sharepoint.com/sites/StudentFinancialServices/Shared Documents/General/financial_aid/FAFSA Simplification/SAI/"/>
    </mc:Choice>
  </mc:AlternateContent>
  <xr:revisionPtr revIDLastSave="14" documentId="8_{2D8FB80B-69F7-462E-87F7-FABFAA656DAF}" xr6:coauthVersionLast="47" xr6:coauthVersionMax="47" xr10:uidLastSave="{7AD39CD5-9FF5-4F1C-B31E-889F5049948A}"/>
  <bookViews>
    <workbookView xWindow="-135" yWindow="-135" windowWidth="29070" windowHeight="15750" xr2:uid="{A91EFB1D-1566-4EB3-85F2-6A9B2757FB83}"/>
  </bookViews>
  <sheets>
    <sheet name="Sheet1" sheetId="1" r:id="rId1"/>
    <sheet name="Sheet2" sheetId="2" r:id="rId2"/>
  </sheets>
  <definedNames>
    <definedName name="_xlnm.Print_Area" localSheetId="0">Sheet1!$A$1:$H$14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5" i="2"/>
  <c r="C4" i="2"/>
  <c r="C3" i="2"/>
  <c r="H7" i="1"/>
  <c r="H8" i="1"/>
  <c r="H9" i="1"/>
  <c r="H10" i="1"/>
  <c r="H11" i="1"/>
  <c r="H12" i="1"/>
  <c r="H13" i="1"/>
  <c r="G7" i="1"/>
  <c r="G8" i="1"/>
  <c r="G9" i="1"/>
  <c r="G10" i="1"/>
  <c r="G11" i="1"/>
  <c r="G12" i="1"/>
  <c r="G13" i="1"/>
  <c r="G6" i="1"/>
  <c r="H6" i="1"/>
  <c r="F7" i="1"/>
  <c r="F8" i="1"/>
  <c r="F9" i="1"/>
  <c r="F10" i="1"/>
  <c r="F11" i="1"/>
  <c r="F12" i="1"/>
  <c r="F13" i="1"/>
  <c r="F6" i="1"/>
  <c r="E7" i="1"/>
  <c r="E8" i="1"/>
  <c r="E9" i="1"/>
  <c r="E10" i="1"/>
  <c r="E11" i="1"/>
  <c r="E12" i="1"/>
  <c r="E13" i="1"/>
  <c r="E6" i="1"/>
  <c r="D7" i="1"/>
  <c r="D8" i="1"/>
  <c r="D9" i="1"/>
  <c r="D10" i="1"/>
  <c r="D11" i="1"/>
  <c r="D12" i="1"/>
  <c r="D13" i="1"/>
  <c r="D6" i="1"/>
  <c r="C7" i="1"/>
  <c r="C8" i="1"/>
  <c r="C9" i="1"/>
  <c r="C10" i="1"/>
  <c r="C11" i="1"/>
  <c r="C12" i="1"/>
  <c r="C13" i="1"/>
  <c r="C6" i="1"/>
</calcChain>
</file>

<file path=xl/sharedStrings.xml><?xml version="1.0" encoding="utf-8"?>
<sst xmlns="http://schemas.openxmlformats.org/spreadsheetml/2006/main" count="34" uniqueCount="29">
  <si>
    <t>Poverty Guideline</t>
  </si>
  <si>
    <t>x175%</t>
  </si>
  <si>
    <t>x225%</t>
  </si>
  <si>
    <t>Single Parent</t>
  </si>
  <si>
    <t>Not a Single Parent</t>
  </si>
  <si>
    <t>Maximum Pell</t>
  </si>
  <si>
    <t>Minimum Pell</t>
  </si>
  <si>
    <t>x325%</t>
  </si>
  <si>
    <t>x275%</t>
  </si>
  <si>
    <t>x400%</t>
  </si>
  <si>
    <t>x350%</t>
  </si>
  <si>
    <t>Dependent</t>
  </si>
  <si>
    <t>Independent</t>
  </si>
  <si>
    <t>Not a Parent</t>
  </si>
  <si>
    <t>Is a Parent - Not Single</t>
  </si>
  <si>
    <t>Persons in family/ household</t>
  </si>
  <si>
    <t>Max Pell Recipients
Not required to file = -1500 SAI
Others = 0 SAI or calculated SAI, whichever is lower</t>
  </si>
  <si>
    <t>Students eligible for Minimum Pell Grant retain the calculated SAI.  
All other aid should be packaged using the calculated SAI.</t>
  </si>
  <si>
    <t>Enrolled Credit Hours</t>
  </si>
  <si>
    <t>Enrollment Category</t>
  </si>
  <si>
    <t>Enrollment Intensity</t>
  </si>
  <si>
    <t>12+</t>
  </si>
  <si>
    <t>Full-Time</t>
  </si>
  <si>
    <t>Three-Quarter Time</t>
  </si>
  <si>
    <t>Half-Time</t>
  </si>
  <si>
    <t>Less-than-Half-Time</t>
  </si>
  <si>
    <t>Undergrad</t>
  </si>
  <si>
    <t>For families/households with more than 8 persons, add $5,140 for each additional person.</t>
  </si>
  <si>
    <t>2023 Poverty Guidelines for 2025-26 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</si>
</sst>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1" xfId="1" applyNumberFormat="1" applyFont="1" applyBorder="1"/>
    <xf numFmtId="164" fontId="0" fillId="5" borderId="1" xfId="1" applyNumberFormat="1" applyFont="1" applyFill="1" applyBorder="1"/>
    <xf numFmtId="0" fontId="2" fillId="6" borderId="2" xfId="0" applyFont="1" applyFill="1" applyBorder="1" applyAlignment="1">
      <alignment horizontal="centerContinuous"/>
    </xf>
    <xf numFmtId="0" fontId="2" fillId="6" borderId="3" xfId="0" applyFont="1" applyFill="1" applyBorder="1" applyAlignment="1">
      <alignment horizontal="centerContinuous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6" borderId="4" xfId="1" applyNumberFormat="1" applyFont="1" applyFill="1" applyBorder="1"/>
    <xf numFmtId="164" fontId="0" fillId="6" borderId="5" xfId="1" applyNumberFormat="1" applyFont="1" applyFill="1" applyBorder="1"/>
    <xf numFmtId="164" fontId="0" fillId="6" borderId="6" xfId="1" applyNumberFormat="1" applyFont="1" applyFill="1" applyBorder="1"/>
    <xf numFmtId="164" fontId="0" fillId="6" borderId="7" xfId="1" applyNumberFormat="1" applyFont="1" applyFill="1" applyBorder="1"/>
    <xf numFmtId="0" fontId="2" fillId="5" borderId="2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3" xfId="0" applyFont="1" applyFill="1" applyBorder="1" applyAlignment="1">
      <alignment horizontal="centerContinuous"/>
    </xf>
    <xf numFmtId="164" fontId="0" fillId="5" borderId="4" xfId="1" applyNumberFormat="1" applyFont="1" applyFill="1" applyBorder="1"/>
    <xf numFmtId="164" fontId="0" fillId="5" borderId="5" xfId="1" applyNumberFormat="1" applyFont="1" applyFill="1" applyBorder="1"/>
    <xf numFmtId="164" fontId="0" fillId="0" borderId="6" xfId="1" applyNumberFormat="1" applyFont="1" applyBorder="1"/>
    <xf numFmtId="164" fontId="0" fillId="0" borderId="9" xfId="1" applyNumberFormat="1" applyFont="1" applyBorder="1"/>
    <xf numFmtId="164" fontId="0" fillId="0" borderId="7" xfId="1" applyNumberFormat="1" applyFon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2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2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Continuous"/>
    </xf>
    <xf numFmtId="0" fontId="2" fillId="8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Continuous"/>
    </xf>
    <xf numFmtId="0" fontId="2" fillId="8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0" fillId="0" borderId="5" xfId="1" applyNumberFormat="1" applyFont="1" applyFill="1" applyBorder="1"/>
    <xf numFmtId="164" fontId="0" fillId="0" borderId="7" xfId="1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17</xdr:col>
      <xdr:colOff>476997</xdr:colOff>
      <xdr:row>31</xdr:row>
      <xdr:rowOff>57876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0DA834-2FE4-F4A3-3631-75B70E12F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571500"/>
          <a:ext cx="5353797" cy="5201376"/>
        </a:xfrm>
        <a:prstGeom prst="rect">
          <a:avLst/>
        </a:prstGeom>
      </xdr:spPr>
    </xdr:pic>
    <xdr:clientData/>
  </xdr:twoCellAnchor>
  <xdr:twoCellAnchor editAs="oneCell">
    <xdr:from>
      <xdr:col>18</xdr:col>
      <xdr:colOff>466725</xdr:colOff>
      <xdr:row>4</xdr:row>
      <xdr:rowOff>123825</xdr:rowOff>
    </xdr:from>
    <xdr:to>
      <xdr:col>27</xdr:col>
      <xdr:colOff>543701</xdr:colOff>
      <xdr:row>25</xdr:row>
      <xdr:rowOff>162489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6478A5-3BD4-9D69-43E0-1C838E9B0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9525" y="695325"/>
          <a:ext cx="5563376" cy="4039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64C5-5A7F-43AA-844A-42EA0CA9CD99}">
  <sheetPr>
    <pageSetUpPr fitToPage="1"/>
  </sheetPr>
  <dimension ref="A1:H14"/>
  <sheetViews>
    <sheetView tabSelected="1" workbookViewId="0">
      <selection activeCell="E14" sqref="A1:H14"/>
    </sheetView>
  </sheetViews>
  <sheetFormatPr defaultRowHeight="14.4" x14ac:dyDescent="0.3"/>
  <cols>
    <col min="1" max="1" width="13.44140625" customWidth="1"/>
    <col min="2" max="2" width="17.44140625" bestFit="1" customWidth="1"/>
    <col min="3" max="3" width="18.109375" bestFit="1" customWidth="1"/>
    <col min="4" max="4" width="12.6640625" bestFit="1" customWidth="1"/>
    <col min="5" max="5" width="18.109375" bestFit="1" customWidth="1"/>
    <col min="6" max="6" width="12.6640625" bestFit="1" customWidth="1"/>
    <col min="7" max="7" width="21.109375" bestFit="1" customWidth="1"/>
    <col min="8" max="8" width="12.6640625" bestFit="1" customWidth="1"/>
  </cols>
  <sheetData>
    <row r="1" spans="1:8" ht="15" thickBot="1" x14ac:dyDescent="0.35">
      <c r="A1" s="23" t="s">
        <v>28</v>
      </c>
      <c r="B1" s="24"/>
      <c r="C1" s="24"/>
      <c r="D1" s="24"/>
      <c r="E1" s="24"/>
      <c r="F1" s="24"/>
      <c r="G1" s="24"/>
      <c r="H1" s="25"/>
    </row>
    <row r="2" spans="1:8" x14ac:dyDescent="0.3">
      <c r="A2" s="19"/>
      <c r="B2" s="20"/>
      <c r="C2" s="3" t="s">
        <v>5</v>
      </c>
      <c r="D2" s="4"/>
      <c r="E2" s="11" t="s">
        <v>6</v>
      </c>
      <c r="F2" s="12"/>
      <c r="G2" s="12"/>
      <c r="H2" s="13"/>
    </row>
    <row r="3" spans="1:8" x14ac:dyDescent="0.3">
      <c r="A3" s="46" t="s">
        <v>15</v>
      </c>
      <c r="B3" s="31" t="s">
        <v>11</v>
      </c>
      <c r="C3" s="34" t="s">
        <v>4</v>
      </c>
      <c r="D3" s="31" t="s">
        <v>3</v>
      </c>
      <c r="E3" s="37" t="s">
        <v>4</v>
      </c>
      <c r="F3" s="26" t="s">
        <v>3</v>
      </c>
      <c r="G3" s="27"/>
      <c r="H3" s="38"/>
    </row>
    <row r="4" spans="1:8" x14ac:dyDescent="0.3">
      <c r="A4" s="47"/>
      <c r="B4" s="32" t="s">
        <v>12</v>
      </c>
      <c r="C4" s="35" t="s">
        <v>4</v>
      </c>
      <c r="D4" s="32" t="s">
        <v>3</v>
      </c>
      <c r="E4" s="35" t="s">
        <v>13</v>
      </c>
      <c r="F4" s="29"/>
      <c r="G4" s="28" t="s">
        <v>14</v>
      </c>
      <c r="H4" s="32" t="s">
        <v>3</v>
      </c>
    </row>
    <row r="5" spans="1:8" x14ac:dyDescent="0.3">
      <c r="A5" s="48"/>
      <c r="B5" s="33" t="s">
        <v>0</v>
      </c>
      <c r="C5" s="36" t="s">
        <v>1</v>
      </c>
      <c r="D5" s="33" t="s">
        <v>2</v>
      </c>
      <c r="E5" s="36" t="s">
        <v>8</v>
      </c>
      <c r="F5" s="30" t="s">
        <v>7</v>
      </c>
      <c r="G5" s="30" t="s">
        <v>10</v>
      </c>
      <c r="H5" s="33" t="s">
        <v>9</v>
      </c>
    </row>
    <row r="6" spans="1:8" x14ac:dyDescent="0.3">
      <c r="A6" s="21">
        <v>1</v>
      </c>
      <c r="B6" s="6">
        <v>14580</v>
      </c>
      <c r="C6" s="5">
        <f>B6*175%</f>
        <v>25515</v>
      </c>
      <c r="D6" s="6">
        <f>B6*225%</f>
        <v>32805</v>
      </c>
      <c r="E6" s="14">
        <f>B6*275%</f>
        <v>40095</v>
      </c>
      <c r="F6" s="2">
        <f>B6*325%</f>
        <v>47385</v>
      </c>
      <c r="G6" s="2">
        <f>B6*350%</f>
        <v>51030</v>
      </c>
      <c r="H6" s="15">
        <f>B6*400%</f>
        <v>58320</v>
      </c>
    </row>
    <row r="7" spans="1:8" x14ac:dyDescent="0.3">
      <c r="A7" s="21">
        <v>2</v>
      </c>
      <c r="B7" s="6">
        <v>19720</v>
      </c>
      <c r="C7" s="7">
        <f t="shared" ref="C7:C13" si="0">B7*175%</f>
        <v>34510</v>
      </c>
      <c r="D7" s="8">
        <f t="shared" ref="D7:D13" si="1">B7*225%</f>
        <v>44370</v>
      </c>
      <c r="E7" s="5">
        <f t="shared" ref="E7:E13" si="2">B7*275%</f>
        <v>54230</v>
      </c>
      <c r="F7" s="1">
        <f t="shared" ref="F7:F13" si="3">B7*325%</f>
        <v>64090</v>
      </c>
      <c r="G7" s="1">
        <f t="shared" ref="G7:G13" si="4">B7*350%</f>
        <v>69020</v>
      </c>
      <c r="H7" s="39">
        <f t="shared" ref="H7:H13" si="5">B7*400%</f>
        <v>78880</v>
      </c>
    </row>
    <row r="8" spans="1:8" x14ac:dyDescent="0.3">
      <c r="A8" s="21">
        <v>3</v>
      </c>
      <c r="B8" s="6">
        <v>24860</v>
      </c>
      <c r="C8" s="5">
        <f t="shared" si="0"/>
        <v>43505</v>
      </c>
      <c r="D8" s="6">
        <f t="shared" si="1"/>
        <v>55935</v>
      </c>
      <c r="E8" s="14">
        <f t="shared" si="2"/>
        <v>68365</v>
      </c>
      <c r="F8" s="2">
        <f t="shared" si="3"/>
        <v>80795</v>
      </c>
      <c r="G8" s="2">
        <f t="shared" si="4"/>
        <v>87010</v>
      </c>
      <c r="H8" s="15">
        <f t="shared" si="5"/>
        <v>99440</v>
      </c>
    </row>
    <row r="9" spans="1:8" x14ac:dyDescent="0.3">
      <c r="A9" s="21">
        <v>4</v>
      </c>
      <c r="B9" s="6">
        <v>30000</v>
      </c>
      <c r="C9" s="7">
        <f t="shared" si="0"/>
        <v>52500</v>
      </c>
      <c r="D9" s="8">
        <f t="shared" si="1"/>
        <v>67500</v>
      </c>
      <c r="E9" s="5">
        <f t="shared" si="2"/>
        <v>82500</v>
      </c>
      <c r="F9" s="1">
        <f t="shared" si="3"/>
        <v>97500</v>
      </c>
      <c r="G9" s="1">
        <f t="shared" si="4"/>
        <v>105000</v>
      </c>
      <c r="H9" s="39">
        <f t="shared" si="5"/>
        <v>120000</v>
      </c>
    </row>
    <row r="10" spans="1:8" x14ac:dyDescent="0.3">
      <c r="A10" s="21">
        <v>5</v>
      </c>
      <c r="B10" s="6">
        <v>35140</v>
      </c>
      <c r="C10" s="5">
        <f t="shared" si="0"/>
        <v>61495</v>
      </c>
      <c r="D10" s="6">
        <f t="shared" si="1"/>
        <v>79065</v>
      </c>
      <c r="E10" s="14">
        <f t="shared" si="2"/>
        <v>96635</v>
      </c>
      <c r="F10" s="2">
        <f t="shared" si="3"/>
        <v>114205</v>
      </c>
      <c r="G10" s="2">
        <f t="shared" si="4"/>
        <v>122990</v>
      </c>
      <c r="H10" s="15">
        <f t="shared" si="5"/>
        <v>140560</v>
      </c>
    </row>
    <row r="11" spans="1:8" x14ac:dyDescent="0.3">
      <c r="A11" s="21">
        <v>6</v>
      </c>
      <c r="B11" s="6">
        <v>40280</v>
      </c>
      <c r="C11" s="7">
        <f t="shared" si="0"/>
        <v>70490</v>
      </c>
      <c r="D11" s="8">
        <f t="shared" si="1"/>
        <v>90630</v>
      </c>
      <c r="E11" s="5">
        <f t="shared" si="2"/>
        <v>110770</v>
      </c>
      <c r="F11" s="1">
        <f t="shared" si="3"/>
        <v>130910</v>
      </c>
      <c r="G11" s="1">
        <f t="shared" si="4"/>
        <v>140980</v>
      </c>
      <c r="H11" s="39">
        <f t="shared" si="5"/>
        <v>161120</v>
      </c>
    </row>
    <row r="12" spans="1:8" x14ac:dyDescent="0.3">
      <c r="A12" s="21">
        <v>7</v>
      </c>
      <c r="B12" s="6">
        <v>45420</v>
      </c>
      <c r="C12" s="5">
        <f t="shared" si="0"/>
        <v>79485</v>
      </c>
      <c r="D12" s="6">
        <f t="shared" si="1"/>
        <v>102195</v>
      </c>
      <c r="E12" s="14">
        <f t="shared" si="2"/>
        <v>124905</v>
      </c>
      <c r="F12" s="2">
        <f t="shared" si="3"/>
        <v>147615</v>
      </c>
      <c r="G12" s="2">
        <f t="shared" si="4"/>
        <v>158970</v>
      </c>
      <c r="H12" s="15">
        <f t="shared" si="5"/>
        <v>181680</v>
      </c>
    </row>
    <row r="13" spans="1:8" ht="15" thickBot="1" x14ac:dyDescent="0.35">
      <c r="A13" s="22">
        <v>8</v>
      </c>
      <c r="B13" s="18">
        <v>50560</v>
      </c>
      <c r="C13" s="9">
        <f t="shared" si="0"/>
        <v>88480</v>
      </c>
      <c r="D13" s="10">
        <f t="shared" si="1"/>
        <v>113760</v>
      </c>
      <c r="E13" s="16">
        <f t="shared" si="2"/>
        <v>139040</v>
      </c>
      <c r="F13" s="17">
        <f t="shared" si="3"/>
        <v>164320</v>
      </c>
      <c r="G13" s="17">
        <f t="shared" si="4"/>
        <v>176960</v>
      </c>
      <c r="H13" s="40">
        <f t="shared" si="5"/>
        <v>202240</v>
      </c>
    </row>
    <row r="14" spans="1:8" ht="63.75" customHeight="1" thickBot="1" x14ac:dyDescent="0.35">
      <c r="A14" s="54" t="s">
        <v>27</v>
      </c>
      <c r="B14" s="55"/>
      <c r="C14" s="49" t="s">
        <v>16</v>
      </c>
      <c r="D14" s="50"/>
      <c r="E14" s="51" t="s">
        <v>17</v>
      </c>
      <c r="F14" s="52"/>
      <c r="G14" s="52"/>
      <c r="H14" s="53"/>
    </row>
  </sheetData>
  <mergeCells count="4">
    <mergeCell ref="A3:A5"/>
    <mergeCell ref="C14:D14"/>
    <mergeCell ref="E14:H14"/>
    <mergeCell ref="A14:B14"/>
  </mergeCells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D3BA0-A016-4B93-80B4-3FB07AC0B223}">
  <dimension ref="A1:G14"/>
  <sheetViews>
    <sheetView workbookViewId="0">
      <selection activeCell="I15" sqref="I15"/>
    </sheetView>
  </sheetViews>
  <sheetFormatPr defaultRowHeight="14.4" x14ac:dyDescent="0.3"/>
  <cols>
    <col min="1" max="1" width="12.5546875" customWidth="1"/>
    <col min="2" max="2" width="12.88671875" customWidth="1"/>
    <col min="3" max="3" width="11.44140625" customWidth="1"/>
    <col min="5" max="5" width="12.6640625" customWidth="1"/>
    <col min="6" max="6" width="12.109375" customWidth="1"/>
    <col min="7" max="7" width="10.88671875" bestFit="1" customWidth="1"/>
  </cols>
  <sheetData>
    <row r="1" spans="1:7" x14ac:dyDescent="0.3">
      <c r="A1" s="57" t="s">
        <v>26</v>
      </c>
      <c r="B1" s="57"/>
      <c r="C1" s="57"/>
      <c r="E1" s="57"/>
      <c r="F1" s="57"/>
      <c r="G1" s="57"/>
    </row>
    <row r="2" spans="1:7" ht="28.8" x14ac:dyDescent="0.3">
      <c r="A2" s="45" t="s">
        <v>18</v>
      </c>
      <c r="B2" s="45" t="s">
        <v>19</v>
      </c>
      <c r="C2" s="45" t="s">
        <v>20</v>
      </c>
      <c r="E2" s="45"/>
      <c r="F2" s="45"/>
      <c r="G2" s="45"/>
    </row>
    <row r="3" spans="1:7" ht="30" customHeight="1" x14ac:dyDescent="0.3">
      <c r="A3" s="41" t="s">
        <v>21</v>
      </c>
      <c r="B3" s="42" t="s">
        <v>22</v>
      </c>
      <c r="C3" s="44">
        <f>12/12</f>
        <v>1</v>
      </c>
      <c r="E3" s="41"/>
      <c r="F3" s="42"/>
      <c r="G3" s="44"/>
    </row>
    <row r="4" spans="1:7" ht="15" customHeight="1" x14ac:dyDescent="0.3">
      <c r="A4" s="41">
        <v>11</v>
      </c>
      <c r="B4" s="56" t="s">
        <v>23</v>
      </c>
      <c r="C4" s="44">
        <f>A4/12</f>
        <v>0.91666666666666663</v>
      </c>
      <c r="E4" s="41"/>
      <c r="F4" s="56"/>
      <c r="G4" s="44"/>
    </row>
    <row r="5" spans="1:7" x14ac:dyDescent="0.3">
      <c r="A5" s="41">
        <v>10</v>
      </c>
      <c r="B5" s="56"/>
      <c r="C5" s="44">
        <f>A5/12</f>
        <v>0.83333333333333337</v>
      </c>
      <c r="E5" s="41"/>
      <c r="F5" s="56"/>
      <c r="G5" s="44"/>
    </row>
    <row r="6" spans="1:7" x14ac:dyDescent="0.3">
      <c r="A6" s="41">
        <v>9</v>
      </c>
      <c r="B6" s="56"/>
      <c r="C6" s="44">
        <f t="shared" ref="C6:C14" si="0">A6/12</f>
        <v>0.75</v>
      </c>
      <c r="E6" s="41"/>
      <c r="F6" s="56"/>
      <c r="G6" s="44"/>
    </row>
    <row r="7" spans="1:7" x14ac:dyDescent="0.3">
      <c r="A7" s="41">
        <v>8</v>
      </c>
      <c r="B7" s="56" t="s">
        <v>24</v>
      </c>
      <c r="C7" s="44">
        <f t="shared" si="0"/>
        <v>0.66666666666666663</v>
      </c>
      <c r="E7" s="41"/>
      <c r="F7" s="56"/>
      <c r="G7" s="44"/>
    </row>
    <row r="8" spans="1:7" x14ac:dyDescent="0.3">
      <c r="A8" s="41">
        <v>7</v>
      </c>
      <c r="B8" s="56"/>
      <c r="C8" s="44">
        <f t="shared" si="0"/>
        <v>0.58333333333333337</v>
      </c>
      <c r="E8" s="41"/>
      <c r="F8" s="56"/>
      <c r="G8" s="44"/>
    </row>
    <row r="9" spans="1:7" x14ac:dyDescent="0.3">
      <c r="A9" s="41">
        <v>6</v>
      </c>
      <c r="B9" s="56"/>
      <c r="C9" s="44">
        <f t="shared" si="0"/>
        <v>0.5</v>
      </c>
      <c r="E9" s="41"/>
      <c r="F9" s="56"/>
      <c r="G9" s="44"/>
    </row>
    <row r="10" spans="1:7" ht="15" customHeight="1" x14ac:dyDescent="0.3">
      <c r="A10" s="41">
        <v>5</v>
      </c>
      <c r="B10" s="56" t="s">
        <v>25</v>
      </c>
      <c r="C10" s="44">
        <f t="shared" si="0"/>
        <v>0.41666666666666669</v>
      </c>
      <c r="E10" s="41"/>
      <c r="F10" s="56"/>
      <c r="G10" s="44"/>
    </row>
    <row r="11" spans="1:7" x14ac:dyDescent="0.3">
      <c r="A11" s="41">
        <v>4</v>
      </c>
      <c r="B11" s="56"/>
      <c r="C11" s="44">
        <f t="shared" si="0"/>
        <v>0.33333333333333331</v>
      </c>
      <c r="E11" s="41"/>
      <c r="F11" s="56"/>
      <c r="G11" s="44"/>
    </row>
    <row r="12" spans="1:7" x14ac:dyDescent="0.3">
      <c r="A12" s="41">
        <v>3</v>
      </c>
      <c r="B12" s="56"/>
      <c r="C12" s="44">
        <f t="shared" si="0"/>
        <v>0.25</v>
      </c>
      <c r="E12" s="41"/>
      <c r="F12" s="43"/>
      <c r="G12" s="44"/>
    </row>
    <row r="13" spans="1:7" x14ac:dyDescent="0.3">
      <c r="A13" s="41">
        <v>2</v>
      </c>
      <c r="B13" s="56"/>
      <c r="C13" s="44">
        <f t="shared" si="0"/>
        <v>0.16666666666666666</v>
      </c>
      <c r="E13" s="41"/>
      <c r="F13" s="43"/>
      <c r="G13" s="44"/>
    </row>
    <row r="14" spans="1:7" x14ac:dyDescent="0.3">
      <c r="A14" s="41">
        <v>1</v>
      </c>
      <c r="B14" s="56"/>
      <c r="C14" s="44">
        <f t="shared" si="0"/>
        <v>8.3333333333333329E-2</v>
      </c>
      <c r="E14" s="41"/>
      <c r="F14" s="43"/>
      <c r="G14" s="44"/>
    </row>
  </sheetData>
  <mergeCells count="8">
    <mergeCell ref="F8:F11"/>
    <mergeCell ref="B4:B6"/>
    <mergeCell ref="B7:B9"/>
    <mergeCell ref="B10:B14"/>
    <mergeCell ref="A1:C1"/>
    <mergeCell ref="E1:G1"/>
    <mergeCell ref="F4:F5"/>
    <mergeCell ref="F6:F7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9D501E6228524AA95DBC0736D46D99" ma:contentTypeVersion="22" ma:contentTypeDescription="Create a new document." ma:contentTypeScope="" ma:versionID="89b18083adb51fc8254b28a764623752">
  <xsd:schema xmlns:xsd="http://www.w3.org/2001/XMLSchema" xmlns:xs="http://www.w3.org/2001/XMLSchema" xmlns:p="http://schemas.microsoft.com/office/2006/metadata/properties" xmlns:ns1="http://schemas.microsoft.com/sharepoint/v3" xmlns:ns2="a2bdde80-e5ae-43af-8528-423d62479829" xmlns:ns3="6a9e609c-8adc-441c-bf6d-c8a7be8b4e34" targetNamespace="http://schemas.microsoft.com/office/2006/metadata/properties" ma:root="true" ma:fieldsID="8398cb6797a21cb17740d046378b44ae" ns1:_="" ns2:_="" ns3:_="">
    <xsd:import namespace="http://schemas.microsoft.com/sharepoint/v3"/>
    <xsd:import namespace="a2bdde80-e5ae-43af-8528-423d62479829"/>
    <xsd:import namespace="6a9e609c-8adc-441c-bf6d-c8a7be8b4e34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astUpdate" minOccurs="0"/>
                <xsd:element ref="ns2:UpdatedbyProces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dde80-e5ae-43af-8528-423d62479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astUpdate" ma:index="21" nillable="true" ma:displayName="Last Update" ma:description="File Last Updated by Process" ma:format="DateTime" ma:internalName="LastUpdate">
      <xsd:simpleType>
        <xsd:restriction base="dms:DateTime"/>
      </xsd:simpleType>
    </xsd:element>
    <xsd:element name="UpdatedbyProcess" ma:index="22" nillable="true" ma:displayName="Updated by Process" ma:format="Dropdown" ma:internalName="UpdatedbyProcess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dd7ac83-9137-424d-a2b3-f660be8b7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e609c-8adc-441c-bf6d-c8a7be8b4e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d85bcc7-b575-4f17-ac92-2a930b69037b}" ma:internalName="TaxCatchAll" ma:showField="CatchAllData" ma:web="6a9e609c-8adc-441c-bf6d-c8a7be8b4e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byProcess xmlns="a2bdde80-e5ae-43af-8528-423d62479829" xsi:nil="true"/>
    <_ip_UnifiedCompliancePolicyUIAction xmlns="http://schemas.microsoft.com/sharepoint/v3" xsi:nil="true"/>
    <TaxCatchAll xmlns="6a9e609c-8adc-441c-bf6d-c8a7be8b4e34" xsi:nil="true"/>
    <LastUpdate xmlns="a2bdde80-e5ae-43af-8528-423d62479829" xsi:nil="true"/>
    <lcf76f155ced4ddcb4097134ff3c332f xmlns="a2bdde80-e5ae-43af-8528-423d62479829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DC3C10-6C2F-493D-A49A-10FE2BE15799}"/>
</file>

<file path=customXml/itemProps2.xml><?xml version="1.0" encoding="utf-8"?>
<ds:datastoreItem xmlns:ds="http://schemas.openxmlformats.org/officeDocument/2006/customXml" ds:itemID="{DEFD7651-8A5D-4DFE-9485-546789B686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035E9D-93C1-435C-A0B9-08ECB4E7185D}">
  <ds:schemaRefs>
    <ds:schemaRef ds:uri="http://schemas.microsoft.com/office/2006/metadata/properties"/>
    <ds:schemaRef ds:uri="http://schemas.microsoft.com/office/infopath/2007/PartnerControls"/>
    <ds:schemaRef ds:uri="a2bdde80-e5ae-43af-8528-423d62479829"/>
    <ds:schemaRef ds:uri="http://schemas.microsoft.com/sharepoint/v3"/>
    <ds:schemaRef ds:uri="6a9e609c-8adc-441c-bf6d-c8a7be8b4e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Korri Risinger</dc:creator>
  <cp:lastModifiedBy>Korri Risinger</cp:lastModifiedBy>
  <cp:lastPrinted>2025-02-06T21:33:15Z</cp:lastPrinted>
  <dcterms:created xsi:type="dcterms:W3CDTF">2022-11-22T16:00:39Z</dcterms:created>
  <dcterms:modified xsi:type="dcterms:W3CDTF">2025-02-06T21:33:16Z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0x010100979D501E6228524AA95DBC0736D46D99</vt:lpwstr>
  </property>
  <property fmtid="{D5CDD505-2E9C-101B-9397-08002B2CF9AE}" pid="3" name="MediaServiceImageTags">
    <vt:lpwstr/>
  </property>
</Properties>
</file>